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70"/>
  </bookViews>
  <sheets>
    <sheet name="Инф. о ходе исполнения ИП2019" sheetId="3" r:id="rId1"/>
    <sheet name="Показ.эфф." sheetId="4"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8" i="4"/>
  <c r="C7"/>
  <c r="B7"/>
  <c r="C6"/>
  <c r="B6"/>
  <c r="I15" i="3" l="1"/>
  <c r="I16"/>
  <c r="I17"/>
  <c r="I14"/>
  <c r="J17" l="1"/>
  <c r="J16"/>
  <c r="F18"/>
  <c r="G18"/>
  <c r="H18"/>
  <c r="I18"/>
  <c r="J14" l="1"/>
  <c r="J15"/>
  <c r="J18" l="1"/>
</calcChain>
</file>

<file path=xl/sharedStrings.xml><?xml version="1.0" encoding="utf-8"?>
<sst xmlns="http://schemas.openxmlformats.org/spreadsheetml/2006/main" count="107" uniqueCount="47">
  <si>
    <t>факт</t>
  </si>
  <si>
    <t>-</t>
  </si>
  <si>
    <t>Председатель Правления АО "Астана-Теплотранзит"</t>
  </si>
  <si>
    <t>В. Курисько</t>
  </si>
  <si>
    <r>
      <t>"</t>
    </r>
    <r>
      <rPr>
        <u/>
        <sz val="11"/>
        <color theme="1"/>
        <rFont val="Times New Roman"/>
        <family val="1"/>
        <charset val="204"/>
      </rPr>
      <t xml:space="preserve"> 13 </t>
    </r>
    <r>
      <rPr>
        <sz val="11"/>
        <color theme="1"/>
        <rFont val="Times New Roman"/>
        <family val="1"/>
        <charset val="204"/>
      </rPr>
      <t>"</t>
    </r>
    <r>
      <rPr>
        <u/>
        <sz val="11"/>
        <color theme="1"/>
        <rFont val="Times New Roman"/>
        <family val="1"/>
        <charset val="204"/>
      </rPr>
      <t xml:space="preserve">     декабря    </t>
    </r>
    <r>
      <rPr>
        <sz val="11"/>
        <color theme="1"/>
        <rFont val="Times New Roman"/>
        <family val="1"/>
        <charset val="204"/>
      </rPr>
      <t xml:space="preserve"> 2019г.</t>
    </r>
  </si>
  <si>
    <r>
      <rPr>
        <b/>
        <sz val="11"/>
        <color theme="1"/>
        <rFont val="Times New Roman"/>
        <family val="1"/>
        <charset val="204"/>
      </rPr>
      <t>Табиғи монополиялар субъектісінің атауы:</t>
    </r>
    <r>
      <rPr>
        <sz val="11"/>
        <color theme="1"/>
        <rFont val="Times New Roman"/>
        <family val="1"/>
        <charset val="204"/>
      </rPr>
      <t xml:space="preserve"> "Астана-Теплотранзит" АҚ </t>
    </r>
  </si>
  <si>
    <r>
      <rPr>
        <b/>
        <sz val="11"/>
        <color theme="1"/>
        <rFont val="Times New Roman"/>
        <family val="1"/>
        <charset val="204"/>
      </rPr>
      <t>Қызмет түрі:</t>
    </r>
    <r>
      <rPr>
        <sz val="11"/>
        <color theme="1"/>
        <rFont val="Times New Roman"/>
        <family val="1"/>
        <charset val="204"/>
      </rPr>
      <t xml:space="preserve"> жылу энергиясын беру және тарату </t>
    </r>
  </si>
  <si>
    <t>Қаржыландыру көзінің бөлінісінде инвестициялық бағдарламаны (жобаны) іске асыру туралы ақпарат, мың теңге</t>
  </si>
  <si>
    <t xml:space="preserve">Іс-шара атауы </t>
  </si>
  <si>
    <t xml:space="preserve">Өлшем бірл. (заттай көрсеткіштерге арналған) </t>
  </si>
  <si>
    <t xml:space="preserve">Заттай көрсеткіштегі саны </t>
  </si>
  <si>
    <t>Инвестициялық бағдарламаның (жобаның) сомасы, мың теңге</t>
  </si>
  <si>
    <t xml:space="preserve">Меншікті қаражат  </t>
  </si>
  <si>
    <t>Заем қаражаттары</t>
  </si>
  <si>
    <t>Бюджеттік қаражаттар</t>
  </si>
  <si>
    <t xml:space="preserve">Реттелмейтін (өзге) қызмет қызмет </t>
  </si>
  <si>
    <t>жоспар</t>
  </si>
  <si>
    <t>ауытқу</t>
  </si>
  <si>
    <t xml:space="preserve">ауытқудың себептері </t>
  </si>
  <si>
    <t xml:space="preserve">Жобалауды ескере отырып, жылу желілерін қайта жаңарту, жаңғырту </t>
  </si>
  <si>
    <t xml:space="preserve">Ескі жабдықты ауыстыру және жаңа жабдықты сатып алу  </t>
  </si>
  <si>
    <t xml:space="preserve">Лицензиялық бағдарламаларды сатып алу </t>
  </si>
  <si>
    <t xml:space="preserve">Көлік және арнайы механизмдерді сатып алу </t>
  </si>
  <si>
    <t>Барлығы</t>
  </si>
  <si>
    <t xml:space="preserve">Тиімділік, сенімділік пен сапа көрсеткіштері </t>
  </si>
  <si>
    <t>Есептік кезеңнің алдындағы жарты жылдық факт</t>
  </si>
  <si>
    <t xml:space="preserve">Жоспар (жыл) </t>
  </si>
  <si>
    <t xml:space="preserve">Ағымдағы жылдың фактісі   </t>
  </si>
  <si>
    <t xml:space="preserve">Тиімділік, сенімділік пен  сапа көрсеткіштеріне қол жеткізуді  бағалау </t>
  </si>
  <si>
    <t xml:space="preserve">Тиімділік, сенімділік пен  сапа көрсеткіштеріне қол жеткізбеу себептері (негіздеме) </t>
  </si>
  <si>
    <t xml:space="preserve">Өндірістік көрсеткіштерді жақсарту, %, бекітілген инвестициялық бағдарламаға (жобаға) байланысты іске асыру жылдары бойынша </t>
  </si>
  <si>
    <t xml:space="preserve">Негізгі қорлардың (активтердің) тозуын (табиғи) төмендету, %, бекітілген инвестициялық бағдарламаға (жобаға) байланысты іске асыру жылдары бойынша </t>
  </si>
  <si>
    <t xml:space="preserve">Ысыраптарды төмендету, %, бекітілген инвестициялық бағдарламаға (жобаға) байланысты іске асыру жылдары бойынша </t>
  </si>
  <si>
    <t xml:space="preserve">Авариялық жағдайды төмендету, %, бекітілген инвестициялық бағдарламаға (жобаға) байланысты іске асыру жылдары бойынша </t>
  </si>
  <si>
    <t xml:space="preserve">Күнтізбелік жылдың аяқталуы бойынша есептеледі  </t>
  </si>
  <si>
    <t xml:space="preserve">Қол жеткізген көрсеткіштерді бағалау инвестициялық бағдарламаның  күнтізбелік кезеңінің аяқталуы бойынша жүргізіледі </t>
  </si>
  <si>
    <t xml:space="preserve">авариялар жоқ  </t>
  </si>
  <si>
    <t>"Астана-Теплотранзит" АҚ басқарма төрағасы</t>
  </si>
  <si>
    <t>табиғи монополиялар субъектісінің ақпараты</t>
  </si>
  <si>
    <t xml:space="preserve">2018 жылға арналған инвестициялық бағдарламаны субъектінің орындау барысы туралы </t>
  </si>
  <si>
    <t xml:space="preserve">Инвестициялық бағдарлама ҚР ҰЭМ Табиғи монополияларды реттеу және бәсекелестікті қорғау комитетінің Астана қаласы бойынша департаментінің 2015 жылғы 25 тамыздағы №119-НҚ бұйрығымен бекітілді (түзету - 2019 жылғы 1 наурыздағы №13-НҚ)
 </t>
  </si>
  <si>
    <t xml:space="preserve">Инвестициялық бағдарламаның орындалу барысы туралы ақпарат бекітілген инвестициялық бағдарламаға сәйкес ұсынылды, бұл ретте «Астана-Теплотранзит» АҚ «Табиғи монополиялар туралы» Қазақстан Республикасы Заңының 21-бабының 7-тармағына сәйкес 2019 жылғы 25 қазанда бекітілген сома шегінде 2019 жылға бекітілген инвестициялық бағдарламаның түзетуін қарауға және бекітуге жібергенін хабарлаймыз. Инвестициялық бағдарламаның түзетуі бекітілгеннен кейін мердігерлердің шарттық міндеттемелерді орындамауынан қайта жаңартудың 3 объектісінен басқа орындалу 100 пайызды құрайды. </t>
  </si>
  <si>
    <t>р/с № п/п</t>
  </si>
  <si>
    <t>трассаның қ.м.</t>
  </si>
  <si>
    <t>бірл.</t>
  </si>
  <si>
    <t>Мердігерлердің қайта жаңарту бойынша шарттық міндеттемелерін орындамауы</t>
  </si>
  <si>
    <t>мемлекеттік сатып алу нәтижелері бойынша үнемдеу</t>
  </si>
</sst>
</file>

<file path=xl/styles.xml><?xml version="1.0" encoding="utf-8"?>
<styleSheet xmlns="http://schemas.openxmlformats.org/spreadsheetml/2006/main">
  <numFmts count="1">
    <numFmt numFmtId="164" formatCode="#,##0.0"/>
  </numFmts>
  <fonts count="8">
    <font>
      <sz val="11"/>
      <color theme="1"/>
      <name val="Arial"/>
      <family val="2"/>
      <charset val="204"/>
    </font>
    <font>
      <sz val="11"/>
      <color theme="1"/>
      <name val="Times New Roman"/>
      <family val="1"/>
      <charset val="204"/>
    </font>
    <font>
      <b/>
      <sz val="11"/>
      <color theme="1"/>
      <name val="Times New Roman"/>
      <family val="1"/>
      <charset val="204"/>
    </font>
    <font>
      <i/>
      <sz val="8"/>
      <color theme="1"/>
      <name val="Times New Roman"/>
      <family val="1"/>
      <charset val="204"/>
    </font>
    <font>
      <sz val="11"/>
      <color theme="1"/>
      <name val="Calibri"/>
      <family val="2"/>
      <charset val="204"/>
      <scheme val="minor"/>
    </font>
    <font>
      <b/>
      <sz val="10"/>
      <color theme="1"/>
      <name val="Times New Roman"/>
      <family val="1"/>
      <charset val="204"/>
    </font>
    <font>
      <sz val="10"/>
      <color theme="1"/>
      <name val="Times New Roman"/>
      <family val="1"/>
      <charset val="204"/>
    </font>
    <font>
      <u/>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39">
    <xf numFmtId="0" fontId="0" fillId="0" borderId="0" xfId="0"/>
    <xf numFmtId="0" fontId="1" fillId="0" borderId="0" xfId="0" applyFont="1"/>
    <xf numFmtId="0" fontId="1" fillId="0" borderId="0" xfId="0" applyFont="1" applyAlignment="1">
      <alignment wrapText="1"/>
    </xf>
    <xf numFmtId="3" fontId="1" fillId="0" borderId="0" xfId="0" applyNumberFormat="1" applyFont="1" applyAlignment="1">
      <alignment wrapText="1"/>
    </xf>
    <xf numFmtId="3" fontId="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0" xfId="0" applyNumberFormat="1" applyFont="1"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xf numFmtId="0" fontId="2" fillId="0" borderId="0" xfId="0" applyFont="1" applyAlignment="1"/>
    <xf numFmtId="3" fontId="1" fillId="0" borderId="1" xfId="0" applyNumberFormat="1" applyFont="1" applyBorder="1" applyAlignment="1">
      <alignment horizontal="left" vertical="center" wrapText="1"/>
    </xf>
    <xf numFmtId="3" fontId="2" fillId="0" borderId="1" xfId="0" applyNumberFormat="1" applyFont="1" applyBorder="1" applyAlignment="1">
      <alignment horizontal="left" vertical="center" wrapText="1"/>
    </xf>
    <xf numFmtId="0" fontId="3" fillId="0" borderId="1" xfId="0" applyFont="1" applyBorder="1" applyAlignment="1">
      <alignment horizontal="center" wrapText="1"/>
    </xf>
    <xf numFmtId="0" fontId="3" fillId="0" borderId="0" xfId="0" applyFont="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wrapText="1"/>
    </xf>
    <xf numFmtId="164"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left" indent="3"/>
    </xf>
    <xf numFmtId="3" fontId="1"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1" fillId="3" borderId="0" xfId="0" applyFont="1" applyFill="1"/>
    <xf numFmtId="0" fontId="1" fillId="3" borderId="0" xfId="0" applyFont="1" applyFill="1" applyAlignment="1">
      <alignment horizontal="right"/>
    </xf>
    <xf numFmtId="0" fontId="2" fillId="0" borderId="1" xfId="0"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2" borderId="0" xfId="0" applyFont="1" applyFill="1" applyAlignment="1">
      <alignment horizontal="left" vertical="top" wrapText="1"/>
    </xf>
    <xf numFmtId="0" fontId="1" fillId="2" borderId="0" xfId="0" applyFont="1" applyFill="1"/>
    <xf numFmtId="0" fontId="1" fillId="0" borderId="0" xfId="0" applyFont="1" applyAlignment="1">
      <alignment horizontal="left" wrapText="1"/>
    </xf>
  </cellXfs>
  <cellStyles count="2">
    <cellStyle name="Обычный" xfId="0" builtinId="0"/>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26"/>
  <sheetViews>
    <sheetView tabSelected="1" view="pageBreakPreview" topLeftCell="A4" zoomScale="85" zoomScaleNormal="85" zoomScaleSheetLayoutView="85" workbookViewId="0">
      <selection activeCell="B20" sqref="B20:S20"/>
    </sheetView>
  </sheetViews>
  <sheetFormatPr defaultRowHeight="15"/>
  <cols>
    <col min="1" max="1" width="3.625" style="1" customWidth="1"/>
    <col min="2" max="2" width="27.375" style="1" customWidth="1"/>
    <col min="3" max="3" width="9" style="1"/>
    <col min="4" max="5" width="6.75" style="1" customWidth="1"/>
    <col min="6" max="10" width="8.875" style="1" customWidth="1"/>
    <col min="11" max="11" width="22" style="1" customWidth="1"/>
    <col min="12" max="19" width="5.375" style="1" customWidth="1"/>
    <col min="20" max="16384" width="9" style="1"/>
  </cols>
  <sheetData>
    <row r="1" spans="1:19" s="9" customFormat="1" ht="14.25">
      <c r="A1" s="28" t="s">
        <v>39</v>
      </c>
      <c r="B1" s="28"/>
      <c r="C1" s="28"/>
      <c r="D1" s="28"/>
      <c r="E1" s="28"/>
      <c r="F1" s="28"/>
      <c r="G1" s="28"/>
      <c r="H1" s="28"/>
      <c r="I1" s="28"/>
      <c r="J1" s="28"/>
      <c r="K1" s="28"/>
      <c r="L1" s="28"/>
      <c r="M1" s="28"/>
      <c r="N1" s="28"/>
      <c r="O1" s="28"/>
      <c r="P1" s="28"/>
      <c r="Q1" s="28"/>
      <c r="R1" s="28"/>
      <c r="S1" s="28"/>
    </row>
    <row r="2" spans="1:19" s="9" customFormat="1" ht="14.25">
      <c r="A2" s="28" t="s">
        <v>38</v>
      </c>
      <c r="B2" s="28"/>
      <c r="C2" s="28"/>
      <c r="D2" s="28"/>
      <c r="E2" s="28"/>
      <c r="F2" s="28"/>
      <c r="G2" s="28"/>
      <c r="H2" s="28"/>
      <c r="I2" s="28"/>
      <c r="J2" s="28"/>
      <c r="K2" s="28"/>
      <c r="L2" s="28"/>
      <c r="M2" s="28"/>
      <c r="N2" s="28"/>
      <c r="O2" s="28"/>
      <c r="P2" s="28"/>
      <c r="Q2" s="28"/>
      <c r="R2" s="28"/>
      <c r="S2" s="28"/>
    </row>
    <row r="5" spans="1:19">
      <c r="B5" s="1" t="s">
        <v>5</v>
      </c>
    </row>
    <row r="6" spans="1:19">
      <c r="B6" s="1" t="s">
        <v>6</v>
      </c>
    </row>
    <row r="7" spans="1:19" s="25" customFormat="1" ht="30" customHeight="1">
      <c r="A7" s="37"/>
      <c r="B7" s="36" t="s">
        <v>40</v>
      </c>
      <c r="C7" s="36"/>
      <c r="D7" s="36"/>
      <c r="E7" s="36"/>
      <c r="F7" s="36"/>
      <c r="G7" s="36"/>
      <c r="H7" s="36"/>
      <c r="I7" s="36"/>
      <c r="J7" s="36"/>
      <c r="K7" s="36"/>
      <c r="L7" s="36"/>
      <c r="M7" s="36"/>
      <c r="N7" s="36"/>
      <c r="O7" s="36"/>
      <c r="P7" s="36"/>
      <c r="Q7" s="36"/>
      <c r="R7" s="36"/>
      <c r="S7" s="36"/>
    </row>
    <row r="10" spans="1:19" s="7" customFormat="1" ht="14.25" customHeight="1">
      <c r="A10" s="29" t="s">
        <v>42</v>
      </c>
      <c r="B10" s="32" t="s">
        <v>7</v>
      </c>
      <c r="C10" s="32"/>
      <c r="D10" s="32"/>
      <c r="E10" s="32"/>
      <c r="F10" s="32"/>
      <c r="G10" s="32"/>
      <c r="H10" s="32"/>
      <c r="I10" s="32"/>
      <c r="J10" s="32"/>
      <c r="K10" s="32"/>
      <c r="L10" s="32"/>
      <c r="M10" s="32"/>
      <c r="N10" s="32"/>
      <c r="O10" s="32"/>
      <c r="P10" s="32"/>
      <c r="Q10" s="32"/>
      <c r="R10" s="32"/>
      <c r="S10" s="32"/>
    </row>
    <row r="11" spans="1:19" s="8" customFormat="1" ht="57" customHeight="1">
      <c r="A11" s="30"/>
      <c r="B11" s="29" t="s">
        <v>8</v>
      </c>
      <c r="C11" s="29" t="s">
        <v>9</v>
      </c>
      <c r="D11" s="27" t="s">
        <v>10</v>
      </c>
      <c r="E11" s="27"/>
      <c r="F11" s="27" t="s">
        <v>11</v>
      </c>
      <c r="G11" s="27"/>
      <c r="H11" s="27" t="s">
        <v>12</v>
      </c>
      <c r="I11" s="27"/>
      <c r="J11" s="27"/>
      <c r="K11" s="27"/>
      <c r="L11" s="27" t="s">
        <v>13</v>
      </c>
      <c r="M11" s="27"/>
      <c r="N11" s="27"/>
      <c r="O11" s="27"/>
      <c r="P11" s="27" t="s">
        <v>14</v>
      </c>
      <c r="Q11" s="27"/>
      <c r="R11" s="27" t="s">
        <v>15</v>
      </c>
      <c r="S11" s="27"/>
    </row>
    <row r="12" spans="1:19" s="8" customFormat="1" ht="42.75" customHeight="1">
      <c r="A12" s="31"/>
      <c r="B12" s="31"/>
      <c r="C12" s="31"/>
      <c r="D12" s="24" t="s">
        <v>16</v>
      </c>
      <c r="E12" s="24" t="s">
        <v>0</v>
      </c>
      <c r="F12" s="24" t="s">
        <v>16</v>
      </c>
      <c r="G12" s="24" t="s">
        <v>0</v>
      </c>
      <c r="H12" s="24" t="s">
        <v>16</v>
      </c>
      <c r="I12" s="24" t="s">
        <v>0</v>
      </c>
      <c r="J12" s="24" t="s">
        <v>17</v>
      </c>
      <c r="K12" s="24" t="s">
        <v>18</v>
      </c>
      <c r="L12" s="24" t="s">
        <v>16</v>
      </c>
      <c r="M12" s="24" t="s">
        <v>0</v>
      </c>
      <c r="N12" s="24" t="s">
        <v>17</v>
      </c>
      <c r="O12" s="24" t="s">
        <v>18</v>
      </c>
      <c r="P12" s="24" t="s">
        <v>16</v>
      </c>
      <c r="Q12" s="24" t="s">
        <v>0</v>
      </c>
      <c r="R12" s="24" t="s">
        <v>16</v>
      </c>
      <c r="S12" s="24" t="s">
        <v>0</v>
      </c>
    </row>
    <row r="13" spans="1:19" s="14" customFormat="1" ht="11.25">
      <c r="A13" s="13">
        <v>1</v>
      </c>
      <c r="B13" s="13">
        <v>2</v>
      </c>
      <c r="C13" s="13">
        <v>3</v>
      </c>
      <c r="D13" s="13">
        <v>4</v>
      </c>
      <c r="E13" s="13">
        <v>5</v>
      </c>
      <c r="F13" s="13">
        <v>7</v>
      </c>
      <c r="G13" s="13">
        <v>8</v>
      </c>
      <c r="H13" s="13">
        <v>9</v>
      </c>
      <c r="I13" s="13">
        <v>10</v>
      </c>
      <c r="J13" s="13">
        <v>11</v>
      </c>
      <c r="K13" s="13">
        <v>12</v>
      </c>
      <c r="L13" s="13">
        <v>13</v>
      </c>
      <c r="M13" s="13">
        <v>14</v>
      </c>
      <c r="N13" s="13">
        <v>15</v>
      </c>
      <c r="O13" s="13">
        <v>16</v>
      </c>
      <c r="P13" s="13">
        <v>17</v>
      </c>
      <c r="Q13" s="13">
        <v>18</v>
      </c>
      <c r="R13" s="13">
        <v>19</v>
      </c>
      <c r="S13" s="13">
        <v>20</v>
      </c>
    </row>
    <row r="14" spans="1:19" s="3" customFormat="1" ht="60">
      <c r="A14" s="4">
        <v>1</v>
      </c>
      <c r="B14" s="11" t="s">
        <v>19</v>
      </c>
      <c r="C14" s="4" t="s">
        <v>43</v>
      </c>
      <c r="D14" s="4">
        <v>5621</v>
      </c>
      <c r="E14" s="4">
        <v>431</v>
      </c>
      <c r="F14" s="4">
        <v>1338238</v>
      </c>
      <c r="G14" s="4">
        <v>1277831</v>
      </c>
      <c r="H14" s="4">
        <v>1338238</v>
      </c>
      <c r="I14" s="4">
        <f>G14</f>
        <v>1277831</v>
      </c>
      <c r="J14" s="4">
        <f>I14-H14</f>
        <v>-60407</v>
      </c>
      <c r="K14" s="23" t="s">
        <v>45</v>
      </c>
      <c r="L14" s="4" t="s">
        <v>1</v>
      </c>
      <c r="M14" s="4" t="s">
        <v>1</v>
      </c>
      <c r="N14" s="4" t="s">
        <v>1</v>
      </c>
      <c r="O14" s="4" t="s">
        <v>1</v>
      </c>
      <c r="P14" s="4" t="s">
        <v>1</v>
      </c>
      <c r="Q14" s="4" t="s">
        <v>1</v>
      </c>
      <c r="R14" s="4" t="s">
        <v>1</v>
      </c>
      <c r="S14" s="4" t="s">
        <v>1</v>
      </c>
    </row>
    <row r="15" spans="1:19" s="3" customFormat="1" ht="45">
      <c r="A15" s="4">
        <v>2</v>
      </c>
      <c r="B15" s="11" t="s">
        <v>20</v>
      </c>
      <c r="C15" s="4" t="s">
        <v>44</v>
      </c>
      <c r="D15" s="4">
        <v>11</v>
      </c>
      <c r="E15" s="4">
        <v>2</v>
      </c>
      <c r="F15" s="4">
        <v>111386</v>
      </c>
      <c r="G15" s="4">
        <v>9006</v>
      </c>
      <c r="H15" s="4">
        <v>111386</v>
      </c>
      <c r="I15" s="4">
        <f t="shared" ref="I15:I17" si="0">G15</f>
        <v>9006</v>
      </c>
      <c r="J15" s="4">
        <f t="shared" ref="J15:J17" si="1">I15-H15</f>
        <v>-102380</v>
      </c>
      <c r="K15" s="23" t="s">
        <v>46</v>
      </c>
      <c r="L15" s="4" t="s">
        <v>1</v>
      </c>
      <c r="M15" s="4" t="s">
        <v>1</v>
      </c>
      <c r="N15" s="4" t="s">
        <v>1</v>
      </c>
      <c r="O15" s="4" t="s">
        <v>1</v>
      </c>
      <c r="P15" s="4" t="s">
        <v>1</v>
      </c>
      <c r="Q15" s="4" t="s">
        <v>1</v>
      </c>
      <c r="R15" s="4" t="s">
        <v>1</v>
      </c>
      <c r="S15" s="4" t="s">
        <v>1</v>
      </c>
    </row>
    <row r="16" spans="1:19" s="3" customFormat="1" ht="30">
      <c r="A16" s="4">
        <v>3</v>
      </c>
      <c r="B16" s="11" t="s">
        <v>21</v>
      </c>
      <c r="C16" s="4" t="s">
        <v>44</v>
      </c>
      <c r="D16" s="4">
        <v>1</v>
      </c>
      <c r="E16" s="4">
        <v>0</v>
      </c>
      <c r="F16" s="4">
        <v>7858</v>
      </c>
      <c r="G16" s="4">
        <v>0</v>
      </c>
      <c r="H16" s="4">
        <v>7858</v>
      </c>
      <c r="I16" s="4">
        <f t="shared" si="0"/>
        <v>0</v>
      </c>
      <c r="J16" s="4">
        <f t="shared" si="1"/>
        <v>-7858</v>
      </c>
      <c r="K16" s="23"/>
      <c r="L16" s="4" t="s">
        <v>1</v>
      </c>
      <c r="M16" s="4" t="s">
        <v>1</v>
      </c>
      <c r="N16" s="4" t="s">
        <v>1</v>
      </c>
      <c r="O16" s="4" t="s">
        <v>1</v>
      </c>
      <c r="P16" s="4" t="s">
        <v>1</v>
      </c>
      <c r="Q16" s="4" t="s">
        <v>1</v>
      </c>
      <c r="R16" s="4" t="s">
        <v>1</v>
      </c>
      <c r="S16" s="4" t="s">
        <v>1</v>
      </c>
    </row>
    <row r="17" spans="1:19" s="3" customFormat="1" ht="45">
      <c r="A17" s="4">
        <v>4</v>
      </c>
      <c r="B17" s="11" t="s">
        <v>22</v>
      </c>
      <c r="C17" s="4" t="s">
        <v>44</v>
      </c>
      <c r="D17" s="4">
        <v>27</v>
      </c>
      <c r="E17" s="4">
        <v>5</v>
      </c>
      <c r="F17" s="4">
        <v>159590</v>
      </c>
      <c r="G17" s="4">
        <v>51709</v>
      </c>
      <c r="H17" s="4">
        <v>159590</v>
      </c>
      <c r="I17" s="4">
        <f t="shared" si="0"/>
        <v>51709</v>
      </c>
      <c r="J17" s="4">
        <f t="shared" si="1"/>
        <v>-107881</v>
      </c>
      <c r="K17" s="23" t="s">
        <v>46</v>
      </c>
      <c r="L17" s="4" t="s">
        <v>1</v>
      </c>
      <c r="M17" s="4" t="s">
        <v>1</v>
      </c>
      <c r="N17" s="4" t="s">
        <v>1</v>
      </c>
      <c r="O17" s="4" t="s">
        <v>1</v>
      </c>
      <c r="P17" s="4" t="s">
        <v>1</v>
      </c>
      <c r="Q17" s="4" t="s">
        <v>1</v>
      </c>
      <c r="R17" s="4" t="s">
        <v>1</v>
      </c>
      <c r="S17" s="4" t="s">
        <v>1</v>
      </c>
    </row>
    <row r="18" spans="1:19" s="6" customFormat="1">
      <c r="A18" s="12"/>
      <c r="B18" s="12" t="s">
        <v>23</v>
      </c>
      <c r="C18" s="5"/>
      <c r="D18" s="5"/>
      <c r="E18" s="5"/>
      <c r="F18" s="5">
        <f>SUM(F14:F17)</f>
        <v>1617072</v>
      </c>
      <c r="G18" s="5">
        <f>SUM(G14:G17)</f>
        <v>1338546</v>
      </c>
      <c r="H18" s="5">
        <f>SUM(H14:H17)</f>
        <v>1617072</v>
      </c>
      <c r="I18" s="5">
        <f>SUM(I14:I17)</f>
        <v>1338546</v>
      </c>
      <c r="J18" s="5">
        <f>SUM(J14:J17)</f>
        <v>-278526</v>
      </c>
      <c r="K18" s="5"/>
      <c r="L18" s="4" t="s">
        <v>1</v>
      </c>
      <c r="M18" s="4" t="s">
        <v>1</v>
      </c>
      <c r="N18" s="4" t="s">
        <v>1</v>
      </c>
      <c r="O18" s="4" t="s">
        <v>1</v>
      </c>
      <c r="P18" s="4" t="s">
        <v>1</v>
      </c>
      <c r="Q18" s="4" t="s">
        <v>1</v>
      </c>
      <c r="R18" s="4" t="s">
        <v>1</v>
      </c>
      <c r="S18" s="4" t="s">
        <v>1</v>
      </c>
    </row>
    <row r="19" spans="1:19" s="3" customFormat="1"/>
    <row r="20" spans="1:19" s="2" customFormat="1" ht="45.75" customHeight="1">
      <c r="B20" s="38" t="s">
        <v>41</v>
      </c>
      <c r="C20" s="38"/>
      <c r="D20" s="38"/>
      <c r="E20" s="38"/>
      <c r="F20" s="38"/>
      <c r="G20" s="38"/>
      <c r="H20" s="38"/>
      <c r="I20" s="38"/>
      <c r="J20" s="38"/>
      <c r="K20" s="38"/>
      <c r="L20" s="38"/>
      <c r="M20" s="38"/>
      <c r="N20" s="38"/>
      <c r="O20" s="38"/>
      <c r="P20" s="38"/>
      <c r="Q20" s="38"/>
      <c r="R20" s="38"/>
      <c r="S20" s="38"/>
    </row>
    <row r="21" spans="1:19" s="2" customFormat="1"/>
    <row r="22" spans="1:19" s="2" customFormat="1">
      <c r="C22" s="10" t="s">
        <v>37</v>
      </c>
      <c r="L22" s="10" t="s">
        <v>3</v>
      </c>
      <c r="M22" s="10"/>
    </row>
    <row r="23" spans="1:19" s="2" customFormat="1"/>
    <row r="26" spans="1:19">
      <c r="S26" s="26" t="s">
        <v>4</v>
      </c>
    </row>
  </sheetData>
  <mergeCells count="14">
    <mergeCell ref="B20:S20"/>
    <mergeCell ref="L11:O11"/>
    <mergeCell ref="P11:Q11"/>
    <mergeCell ref="R11:S11"/>
    <mergeCell ref="A1:S1"/>
    <mergeCell ref="A2:S2"/>
    <mergeCell ref="B7:S7"/>
    <mergeCell ref="A10:A12"/>
    <mergeCell ref="B10:S10"/>
    <mergeCell ref="B11:B12"/>
    <mergeCell ref="C11:C12"/>
    <mergeCell ref="D11:E11"/>
    <mergeCell ref="F11:G11"/>
    <mergeCell ref="H11:K11"/>
  </mergeCells>
  <printOptions horizontalCentered="1"/>
  <pageMargins left="0.31496062992125984" right="0.31496062992125984" top="0.78740157480314965" bottom="0.39370078740157483"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5:F13"/>
  <sheetViews>
    <sheetView view="pageBreakPreview" zoomScaleSheetLayoutView="100" workbookViewId="0">
      <selection activeCell="B9" sqref="B9"/>
    </sheetView>
  </sheetViews>
  <sheetFormatPr defaultRowHeight="14.25"/>
  <cols>
    <col min="1" max="1" width="26.125" customWidth="1"/>
    <col min="2" max="6" width="14.625" customWidth="1"/>
  </cols>
  <sheetData>
    <row r="5" spans="1:6" ht="89.25">
      <c r="A5" s="15" t="s">
        <v>24</v>
      </c>
      <c r="B5" s="15" t="s">
        <v>25</v>
      </c>
      <c r="C5" s="15" t="s">
        <v>26</v>
      </c>
      <c r="D5" s="15" t="s">
        <v>27</v>
      </c>
      <c r="E5" s="15" t="s">
        <v>28</v>
      </c>
      <c r="F5" s="15" t="s">
        <v>29</v>
      </c>
    </row>
    <row r="6" spans="1:6" ht="64.5" customHeight="1">
      <c r="A6" s="16" t="s">
        <v>30</v>
      </c>
      <c r="B6" s="17">
        <f>6478032/5412875*100-100</f>
        <v>19.6782116712468</v>
      </c>
      <c r="C6" s="18">
        <f>6101051/5531878*100-100</f>
        <v>10.288965157944546</v>
      </c>
      <c r="D6" s="19" t="s">
        <v>34</v>
      </c>
      <c r="E6" s="33" t="s">
        <v>35</v>
      </c>
      <c r="F6" s="33" t="s">
        <v>1</v>
      </c>
    </row>
    <row r="7" spans="1:6" ht="65.25" customHeight="1">
      <c r="A7" s="16" t="s">
        <v>31</v>
      </c>
      <c r="B7" s="20">
        <f>57.1-57.9</f>
        <v>-0.79999999999999716</v>
      </c>
      <c r="C7" s="20">
        <f>56.4-57.1</f>
        <v>-0.70000000000000284</v>
      </c>
      <c r="D7" s="19" t="s">
        <v>34</v>
      </c>
      <c r="E7" s="34"/>
      <c r="F7" s="34"/>
    </row>
    <row r="8" spans="1:6" ht="52.5" customHeight="1">
      <c r="A8" s="16" t="s">
        <v>32</v>
      </c>
      <c r="B8" s="20">
        <f>12.3-13</f>
        <v>-0.69999999999999929</v>
      </c>
      <c r="C8" s="20">
        <v>-0.01</v>
      </c>
      <c r="D8" s="19" t="s">
        <v>34</v>
      </c>
      <c r="E8" s="34"/>
      <c r="F8" s="34"/>
    </row>
    <row r="9" spans="1:6" ht="53.25" customHeight="1">
      <c r="A9" s="16" t="s">
        <v>33</v>
      </c>
      <c r="B9" s="21" t="s">
        <v>36</v>
      </c>
      <c r="C9" s="21" t="s">
        <v>1</v>
      </c>
      <c r="D9" s="21" t="s">
        <v>36</v>
      </c>
      <c r="E9" s="35"/>
      <c r="F9" s="35"/>
    </row>
    <row r="13" spans="1:6">
      <c r="A13" s="22" t="s">
        <v>2</v>
      </c>
      <c r="E13" s="10" t="s">
        <v>3</v>
      </c>
    </row>
  </sheetData>
  <mergeCells count="2">
    <mergeCell ref="E6:E9"/>
    <mergeCell ref="F6:F9"/>
  </mergeCells>
  <printOptions horizontalCentered="1"/>
  <pageMargins left="0.31496062992125984" right="0.31496062992125984" top="0.78740157480314965" bottom="0.3937007874015748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Инф. о ходе исполнения ИП2019</vt:lpstr>
      <vt:lpstr>Показ.эфф.</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zhanar</cp:lastModifiedBy>
  <cp:lastPrinted>2019-12-12T10:19:10Z</cp:lastPrinted>
  <dcterms:created xsi:type="dcterms:W3CDTF">2017-12-06T04:02:33Z</dcterms:created>
  <dcterms:modified xsi:type="dcterms:W3CDTF">2019-12-13T05:20:41Z</dcterms:modified>
</cp:coreProperties>
</file>